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 (2)" sheetId="1" r:id="rId1"/>
  </sheets>
  <definedNames>
    <definedName name="_xlnm.Print_Area" localSheetId="0">'Лист1 (2)'!$A$1:$U$34</definedName>
  </definedNames>
  <calcPr fullCalcOnLoad="1"/>
</workbook>
</file>

<file path=xl/sharedStrings.xml><?xml version="1.0" encoding="utf-8"?>
<sst xmlns="http://schemas.openxmlformats.org/spreadsheetml/2006/main" count="134" uniqueCount="65">
  <si>
    <t>Ед.изм.</t>
  </si>
  <si>
    <t>для населения       (с НДС)</t>
  </si>
  <si>
    <t>руб.</t>
  </si>
  <si>
    <t>м3</t>
  </si>
  <si>
    <t>3.</t>
  </si>
  <si>
    <t>Центральное отопление</t>
  </si>
  <si>
    <t>Гкал</t>
  </si>
  <si>
    <t>Горячее водоснабжение</t>
  </si>
  <si>
    <t>Холодное водоснабжение</t>
  </si>
  <si>
    <r>
      <t xml:space="preserve">  </t>
    </r>
    <r>
      <rPr>
        <b/>
        <u val="single"/>
        <sz val="12"/>
        <rFont val="Times New Roman"/>
        <family val="1"/>
      </rPr>
      <t>Водоотведение</t>
    </r>
  </si>
  <si>
    <t>дата ввода тарифа</t>
  </si>
  <si>
    <t xml:space="preserve">принявший орган, дата, номер документа, устанавливающего тариф </t>
  </si>
  <si>
    <t>МУП "Ухтаэнерго" (п. Тобысь, с. Кедвавом, п. Ярега)</t>
  </si>
  <si>
    <t>Приказ Службы РК по тарифам от 30.11.11 №106/32</t>
  </si>
  <si>
    <t>МУП "Ухтаэнерго" (г. Ухта, ул. Совхозная, ул. Дежнева и т.д.)</t>
  </si>
  <si>
    <t>МУП "Ухтаэнерго"(г. Ухта, ул. Подгорная, ул. Кольцевая, ст. Ветлосян)</t>
  </si>
  <si>
    <t>МУП "Ухтаэнерго" (п. Нижний Доманик, п. Ярега)</t>
  </si>
  <si>
    <t>МУП "Ухтаэнерго" (пгт. Водный)</t>
  </si>
  <si>
    <t>ОАО "Территориальная генерирующая компания №9"</t>
  </si>
  <si>
    <t>Приказ Службы РК по тарифам от 05.12.11 №108/6</t>
  </si>
  <si>
    <t>МУП "Ухтаэнерго" г. Ухта (ул. Подгорная, ул. Кольцевая, ст. Ветлосян)</t>
  </si>
  <si>
    <t>Приказ Службы РК по тарифам от 30.11.11 №106/34</t>
  </si>
  <si>
    <t>МУП "Ухтаэнерго" (с. Кедвавом, п.Тобысь, п. Ярега)</t>
  </si>
  <si>
    <t>Приказ Службы РК по тарифам от 30.11.11 №106/30</t>
  </si>
  <si>
    <t>МУП "Ухтаводоканал"</t>
  </si>
  <si>
    <t>Приказ Службы РК по тарифам от 29.11.11 №106/16</t>
  </si>
  <si>
    <t>6.</t>
  </si>
  <si>
    <t>Наименование видов услуг и ресурсоснабжающих организаций, оказывающих услуги населению</t>
  </si>
  <si>
    <t>Тариф (руб.)   на  01.01.2012 год</t>
  </si>
  <si>
    <t>Тариф (руб.)   с 01.07. 2012 год</t>
  </si>
  <si>
    <t xml:space="preserve">Газоснабжение </t>
  </si>
  <si>
    <t>Электроснабжение</t>
  </si>
  <si>
    <t>ОАО "Коми энергросбытовая компания"</t>
  </si>
  <si>
    <t>Одноставочный тариф для населения, проживающего в городских населенных пунктах в домах, оборудованных электроплитами и электроотопительными установками</t>
  </si>
  <si>
    <t>Одноставочный тариф для населения, проживающего в сельских населенных пунктах</t>
  </si>
  <si>
    <t>Приказ Службы РК по тарифам от 29.12.11 №112/5</t>
  </si>
  <si>
    <t>Постановление Правительства РК от 17.12.2010г. № 447</t>
  </si>
  <si>
    <t>Постановление Правительства РК от 09.06.2012г. № 223</t>
  </si>
  <si>
    <t xml:space="preserve">Одноставочный тариф для населения </t>
  </si>
  <si>
    <t>Рост тарифа на 01.07.12г. (%)</t>
  </si>
  <si>
    <t>Рост тарифа на 01.09.12г.к 01.01.12г. (%)</t>
  </si>
  <si>
    <t>Рост тарифа на 01.09.12г.к 01.07.12г. (%)</t>
  </si>
  <si>
    <t>Тариф (руб.)   с 01.09. 2012 год</t>
  </si>
  <si>
    <t>Приказ Службы РК по тарифам от 21.11.12 г. № 94/4</t>
  </si>
  <si>
    <t>01.01.2013 г.</t>
  </si>
  <si>
    <t xml:space="preserve">01.07.2013 г. </t>
  </si>
  <si>
    <t>Приказ Службы РК по тарифам от 02.11.12 г. № 86/9</t>
  </si>
  <si>
    <t>Приказ Службы РК по тарифам от 30.11.12 г. № 99/13</t>
  </si>
  <si>
    <t>Приказ Службы РК по тарифам от 20.12.12 г. № 110/1</t>
  </si>
  <si>
    <t>Приготовление пищи и нагрев воды с использованием газовой плиты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</si>
  <si>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ЦГВ</t>
  </si>
  <si>
    <t>Отопление</t>
  </si>
  <si>
    <t>Приказ Службы РК по тарифам от 30.04.13 г. № 25/1</t>
  </si>
  <si>
    <t>01,01,2013</t>
  </si>
  <si>
    <t>Приказ Службы РК по тарифам от 30.11.12 г. № 99/34</t>
  </si>
  <si>
    <t>Приказ Службы РК по тарифам от 30.11.12 г. № 99/24</t>
  </si>
  <si>
    <t>Тариф (руб.) с 01.01.2013 г.</t>
  </si>
  <si>
    <t>Утилизация (МУП "Ухтаспецавтодор")</t>
  </si>
  <si>
    <t>Исполнитель- Ванеева Т.А.</t>
  </si>
  <si>
    <t>Рост тарифа на 01.07.13г.к 01.01.13г. (%)</t>
  </si>
  <si>
    <t>кВтч</t>
  </si>
  <si>
    <t>1000 куб.м</t>
  </si>
  <si>
    <t>Тариф (руб.) с        01.07.2013 г.</t>
  </si>
  <si>
    <t>Сведения о тарифах на коммунальные услуги за 2013 год по МОГО "УХТА"</t>
  </si>
  <si>
    <t>76-36-51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</si>
</sst>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1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distributed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distributed" vertical="center"/>
    </xf>
    <xf numFmtId="2" fontId="0" fillId="0" borderId="11" xfId="0" applyNumberFormat="1" applyBorder="1" applyAlignment="1">
      <alignment horizontal="distributed" vertical="center"/>
    </xf>
    <xf numFmtId="2" fontId="0" fillId="0" borderId="12" xfId="0" applyNumberForma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80" zoomScaleSheetLayoutView="80" zoomScalePageLayoutView="0" workbookViewId="0" topLeftCell="B1">
      <selection activeCell="C37" sqref="C37"/>
    </sheetView>
  </sheetViews>
  <sheetFormatPr defaultColWidth="9.00390625" defaultRowHeight="12.75"/>
  <cols>
    <col min="1" max="1" width="4.125" style="0" hidden="1" customWidth="1"/>
    <col min="2" max="2" width="42.00390625" style="0" customWidth="1"/>
    <col min="3" max="3" width="7.00390625" style="0" customWidth="1"/>
    <col min="4" max="4" width="0.12890625" style="0" customWidth="1"/>
    <col min="5" max="5" width="11.00390625" style="0" hidden="1" customWidth="1"/>
    <col min="6" max="6" width="14.25390625" style="0" hidden="1" customWidth="1"/>
    <col min="7" max="7" width="10.125" style="0" hidden="1" customWidth="1"/>
    <col min="8" max="8" width="13.625" style="0" hidden="1" customWidth="1"/>
    <col min="9" max="9" width="14.75390625" style="0" hidden="1" customWidth="1"/>
    <col min="10" max="10" width="9.75390625" style="0" hidden="1" customWidth="1"/>
    <col min="11" max="11" width="11.375" style="0" hidden="1" customWidth="1"/>
    <col min="12" max="12" width="15.00390625" style="0" hidden="1" customWidth="1"/>
    <col min="13" max="13" width="9.125" style="0" hidden="1" customWidth="1"/>
    <col min="14" max="14" width="9.875" style="0" hidden="1" customWidth="1"/>
    <col min="15" max="15" width="9.125" style="0" hidden="1" customWidth="1"/>
    <col min="17" max="17" width="11.25390625" style="0" customWidth="1"/>
    <col min="18" max="18" width="10.75390625" style="0" customWidth="1"/>
    <col min="19" max="19" width="12.75390625" style="0" customWidth="1"/>
    <col min="20" max="20" width="17.125" style="0" customWidth="1"/>
    <col min="21" max="21" width="11.875" style="0" customWidth="1"/>
  </cols>
  <sheetData>
    <row r="1" spans="1:21" s="44" customFormat="1" ht="25.5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6.25" customHeight="1">
      <c r="A2" s="2"/>
      <c r="B2" s="54" t="s">
        <v>27</v>
      </c>
      <c r="C2" s="57" t="s">
        <v>0</v>
      </c>
      <c r="D2" s="60" t="s">
        <v>28</v>
      </c>
      <c r="E2" s="60"/>
      <c r="F2" s="61"/>
      <c r="G2" s="62" t="s">
        <v>29</v>
      </c>
      <c r="H2" s="62"/>
      <c r="I2" s="62"/>
      <c r="J2" s="63" t="s">
        <v>42</v>
      </c>
      <c r="K2" s="60"/>
      <c r="L2" s="64" t="s">
        <v>11</v>
      </c>
      <c r="M2" s="65" t="s">
        <v>39</v>
      </c>
      <c r="N2" s="65" t="s">
        <v>41</v>
      </c>
      <c r="O2" s="64" t="s">
        <v>40</v>
      </c>
      <c r="P2" s="66" t="s">
        <v>56</v>
      </c>
      <c r="Q2" s="66"/>
      <c r="R2" s="66" t="s">
        <v>62</v>
      </c>
      <c r="S2" s="66"/>
      <c r="T2" s="67" t="s">
        <v>11</v>
      </c>
      <c r="U2" s="64" t="s">
        <v>59</v>
      </c>
    </row>
    <row r="3" spans="1:21" ht="33" customHeight="1">
      <c r="A3" s="3"/>
      <c r="B3" s="55"/>
      <c r="C3" s="58"/>
      <c r="D3" s="70" t="s">
        <v>1</v>
      </c>
      <c r="E3" s="71"/>
      <c r="F3" s="65"/>
      <c r="G3" s="70" t="s">
        <v>1</v>
      </c>
      <c r="H3" s="71"/>
      <c r="I3" s="71"/>
      <c r="J3" s="70" t="s">
        <v>1</v>
      </c>
      <c r="K3" s="71"/>
      <c r="L3" s="64"/>
      <c r="M3" s="64"/>
      <c r="N3" s="64"/>
      <c r="O3" s="64"/>
      <c r="P3" s="72" t="s">
        <v>1</v>
      </c>
      <c r="Q3" s="72"/>
      <c r="R3" s="72"/>
      <c r="S3" s="72"/>
      <c r="T3" s="68"/>
      <c r="U3" s="64"/>
    </row>
    <row r="4" spans="1:21" ht="55.5" customHeight="1">
      <c r="A4" s="5"/>
      <c r="B4" s="56"/>
      <c r="C4" s="59"/>
      <c r="D4" s="6" t="s">
        <v>2</v>
      </c>
      <c r="E4" s="14" t="s">
        <v>10</v>
      </c>
      <c r="F4" s="6" t="s">
        <v>11</v>
      </c>
      <c r="G4" s="6" t="s">
        <v>2</v>
      </c>
      <c r="H4" s="14" t="s">
        <v>10</v>
      </c>
      <c r="I4" s="14" t="s">
        <v>11</v>
      </c>
      <c r="J4" s="6" t="s">
        <v>2</v>
      </c>
      <c r="K4" s="14" t="s">
        <v>10</v>
      </c>
      <c r="L4" s="64"/>
      <c r="M4" s="64"/>
      <c r="N4" s="64"/>
      <c r="O4" s="64"/>
      <c r="P4" s="6" t="s">
        <v>2</v>
      </c>
      <c r="Q4" s="6" t="s">
        <v>10</v>
      </c>
      <c r="R4" s="41" t="s">
        <v>2</v>
      </c>
      <c r="S4" s="41" t="s">
        <v>10</v>
      </c>
      <c r="T4" s="69"/>
      <c r="U4" s="64"/>
    </row>
    <row r="5" spans="1:21" ht="41.25" customHeight="1">
      <c r="A5" s="3"/>
      <c r="B5" s="10" t="s">
        <v>57</v>
      </c>
      <c r="C5" s="9" t="s">
        <v>3</v>
      </c>
      <c r="D5" s="13">
        <v>23.16</v>
      </c>
      <c r="E5" s="20">
        <v>40909</v>
      </c>
      <c r="F5" s="13"/>
      <c r="G5" s="13">
        <v>25.94</v>
      </c>
      <c r="H5" s="20">
        <v>41091</v>
      </c>
      <c r="I5" s="43"/>
      <c r="J5" s="43">
        <v>25.94</v>
      </c>
      <c r="K5" s="20">
        <v>41153</v>
      </c>
      <c r="L5" s="43"/>
      <c r="M5" s="35">
        <f>+G5/D5*100</f>
        <v>112.00345423143352</v>
      </c>
      <c r="N5" s="36">
        <f>+J5/G5*100</f>
        <v>100</v>
      </c>
      <c r="O5" s="36">
        <f>+J5/D5*100</f>
        <v>112.00345423143352</v>
      </c>
      <c r="P5" s="6">
        <f>J5</f>
        <v>25.94</v>
      </c>
      <c r="Q5" s="36" t="s">
        <v>53</v>
      </c>
      <c r="R5" s="41">
        <v>29.04</v>
      </c>
      <c r="S5" s="47">
        <v>41456</v>
      </c>
      <c r="T5" s="16" t="s">
        <v>46</v>
      </c>
      <c r="U5" s="36">
        <f>R5/P5*100</f>
        <v>111.95065535851964</v>
      </c>
    </row>
    <row r="6" spans="1:21" ht="15.75">
      <c r="A6" s="12"/>
      <c r="B6" s="10" t="s">
        <v>5</v>
      </c>
      <c r="C6" s="8" t="s">
        <v>6</v>
      </c>
      <c r="D6" s="9"/>
      <c r="E6" s="16"/>
      <c r="F6" s="9"/>
      <c r="G6" s="9"/>
      <c r="H6" s="16"/>
      <c r="I6" s="16"/>
      <c r="J6" s="16"/>
      <c r="K6" s="16"/>
      <c r="L6" s="16"/>
      <c r="M6" s="32"/>
      <c r="N6" s="28"/>
      <c r="O6" s="28"/>
      <c r="P6" s="28"/>
      <c r="Q6" s="28"/>
      <c r="R6" s="48"/>
      <c r="S6" s="48"/>
      <c r="T6" s="28"/>
      <c r="U6" s="28"/>
    </row>
    <row r="7" spans="1:21" ht="38.25" customHeight="1">
      <c r="A7" s="4"/>
      <c r="B7" s="45" t="s">
        <v>12</v>
      </c>
      <c r="C7" s="8" t="s">
        <v>6</v>
      </c>
      <c r="D7" s="9">
        <v>2072.69</v>
      </c>
      <c r="E7" s="20">
        <v>40909</v>
      </c>
      <c r="F7" s="73" t="s">
        <v>13</v>
      </c>
      <c r="G7" s="9">
        <v>2197.05</v>
      </c>
      <c r="H7" s="20">
        <v>41091</v>
      </c>
      <c r="I7" s="73" t="s">
        <v>13</v>
      </c>
      <c r="J7" s="16">
        <v>2320.09</v>
      </c>
      <c r="K7" s="20">
        <v>41153</v>
      </c>
      <c r="L7" s="73" t="s">
        <v>13</v>
      </c>
      <c r="M7" s="35">
        <f aca="true" t="shared" si="0" ref="M7:M12">+G7/D7*100</f>
        <v>105.99993245492574</v>
      </c>
      <c r="N7" s="36">
        <f aca="true" t="shared" si="1" ref="N7:N12">+J7/G7*100</f>
        <v>105.60023668100406</v>
      </c>
      <c r="O7" s="36">
        <f aca="true" t="shared" si="2" ref="O7:O12">+J7/D7*100</f>
        <v>111.93617955410602</v>
      </c>
      <c r="P7" s="36">
        <f aca="true" t="shared" si="3" ref="P7:P12">J7</f>
        <v>2320.09</v>
      </c>
      <c r="Q7" s="36" t="s">
        <v>53</v>
      </c>
      <c r="R7" s="49">
        <v>2598.5</v>
      </c>
      <c r="S7" s="47">
        <v>41456</v>
      </c>
      <c r="T7" s="73" t="s">
        <v>43</v>
      </c>
      <c r="U7" s="36">
        <f aca="true" t="shared" si="4" ref="U7:U12">R7/P7*100</f>
        <v>111.999965518579</v>
      </c>
    </row>
    <row r="8" spans="1:21" ht="38.25" customHeight="1">
      <c r="A8" s="4"/>
      <c r="B8" s="45" t="s">
        <v>14</v>
      </c>
      <c r="C8" s="8" t="s">
        <v>6</v>
      </c>
      <c r="D8" s="9">
        <v>1802.34</v>
      </c>
      <c r="E8" s="20">
        <v>40909</v>
      </c>
      <c r="F8" s="74"/>
      <c r="G8" s="9">
        <v>1910.48</v>
      </c>
      <c r="H8" s="20">
        <v>41091</v>
      </c>
      <c r="I8" s="74"/>
      <c r="J8" s="16">
        <v>2017.47</v>
      </c>
      <c r="K8" s="20">
        <v>41153</v>
      </c>
      <c r="L8" s="74"/>
      <c r="M8" s="35">
        <f t="shared" si="0"/>
        <v>105.99997780662918</v>
      </c>
      <c r="N8" s="36">
        <f t="shared" si="1"/>
        <v>105.60016330974416</v>
      </c>
      <c r="O8" s="36">
        <f t="shared" si="2"/>
        <v>111.93614967209295</v>
      </c>
      <c r="P8" s="36">
        <f t="shared" si="3"/>
        <v>2017.47</v>
      </c>
      <c r="Q8" s="36" t="s">
        <v>53</v>
      </c>
      <c r="R8" s="49">
        <v>2259.57</v>
      </c>
      <c r="S8" s="47">
        <v>41456</v>
      </c>
      <c r="T8" s="74"/>
      <c r="U8" s="36">
        <f t="shared" si="4"/>
        <v>112.00017844131511</v>
      </c>
    </row>
    <row r="9" spans="1:21" ht="38.25" customHeight="1">
      <c r="A9" s="4"/>
      <c r="B9" s="45" t="s">
        <v>15</v>
      </c>
      <c r="C9" s="8" t="s">
        <v>6</v>
      </c>
      <c r="D9" s="9">
        <v>1158.28</v>
      </c>
      <c r="E9" s="20">
        <v>40909</v>
      </c>
      <c r="F9" s="74"/>
      <c r="G9" s="9">
        <v>1227.78</v>
      </c>
      <c r="H9" s="20">
        <v>41091</v>
      </c>
      <c r="I9" s="74"/>
      <c r="J9" s="16">
        <v>1296.53</v>
      </c>
      <c r="K9" s="20">
        <v>41153</v>
      </c>
      <c r="L9" s="74"/>
      <c r="M9" s="35">
        <f t="shared" si="0"/>
        <v>106.00027627171322</v>
      </c>
      <c r="N9" s="36">
        <f t="shared" si="1"/>
        <v>105.59953737640294</v>
      </c>
      <c r="O9" s="36">
        <f t="shared" si="2"/>
        <v>111.93580136063818</v>
      </c>
      <c r="P9" s="36">
        <f t="shared" si="3"/>
        <v>1296.53</v>
      </c>
      <c r="Q9" s="36" t="s">
        <v>53</v>
      </c>
      <c r="R9" s="49">
        <v>1452.11</v>
      </c>
      <c r="S9" s="47">
        <v>41456</v>
      </c>
      <c r="T9" s="74"/>
      <c r="U9" s="36">
        <f t="shared" si="4"/>
        <v>111.99972233577317</v>
      </c>
    </row>
    <row r="10" spans="1:21" ht="38.25" customHeight="1">
      <c r="A10" s="4"/>
      <c r="B10" s="45" t="s">
        <v>16</v>
      </c>
      <c r="C10" s="8" t="s">
        <v>6</v>
      </c>
      <c r="D10" s="9">
        <v>1112.2</v>
      </c>
      <c r="E10" s="20">
        <v>40909</v>
      </c>
      <c r="F10" s="74"/>
      <c r="G10" s="9">
        <v>1178.93</v>
      </c>
      <c r="H10" s="20">
        <v>41091</v>
      </c>
      <c r="I10" s="74"/>
      <c r="J10" s="16">
        <v>1244.95</v>
      </c>
      <c r="K10" s="20">
        <v>41153</v>
      </c>
      <c r="L10" s="74"/>
      <c r="M10" s="35">
        <f t="shared" si="0"/>
        <v>105.99982017622729</v>
      </c>
      <c r="N10" s="36">
        <f t="shared" si="1"/>
        <v>105.59999321418574</v>
      </c>
      <c r="O10" s="36">
        <f t="shared" si="2"/>
        <v>111.93580291314511</v>
      </c>
      <c r="P10" s="36">
        <f t="shared" si="3"/>
        <v>1244.95</v>
      </c>
      <c r="Q10" s="36" t="s">
        <v>53</v>
      </c>
      <c r="R10" s="49">
        <v>1394.33</v>
      </c>
      <c r="S10" s="47">
        <v>41456</v>
      </c>
      <c r="T10" s="74"/>
      <c r="U10" s="36">
        <f t="shared" si="4"/>
        <v>111.99887545684564</v>
      </c>
    </row>
    <row r="11" spans="1:21" ht="38.25" customHeight="1">
      <c r="A11" s="4"/>
      <c r="B11" s="45" t="s">
        <v>17</v>
      </c>
      <c r="C11" s="8" t="s">
        <v>6</v>
      </c>
      <c r="D11" s="9">
        <v>1188.87</v>
      </c>
      <c r="E11" s="20">
        <v>40909</v>
      </c>
      <c r="F11" s="74"/>
      <c r="G11" s="9">
        <v>1260.2</v>
      </c>
      <c r="H11" s="20">
        <v>41091</v>
      </c>
      <c r="I11" s="74"/>
      <c r="J11" s="16">
        <v>1330.78</v>
      </c>
      <c r="K11" s="20">
        <v>41153</v>
      </c>
      <c r="L11" s="75"/>
      <c r="M11" s="35">
        <f t="shared" si="0"/>
        <v>105.999814950331</v>
      </c>
      <c r="N11" s="36">
        <f t="shared" si="1"/>
        <v>105.60069830185684</v>
      </c>
      <c r="O11" s="36">
        <f t="shared" si="2"/>
        <v>111.9365447862256</v>
      </c>
      <c r="P11" s="36">
        <f t="shared" si="3"/>
        <v>1330.78</v>
      </c>
      <c r="Q11" s="36" t="s">
        <v>53</v>
      </c>
      <c r="R11" s="49">
        <v>1490.47</v>
      </c>
      <c r="S11" s="47">
        <v>41456</v>
      </c>
      <c r="T11" s="74"/>
      <c r="U11" s="36">
        <f t="shared" si="4"/>
        <v>111.99972948195796</v>
      </c>
    </row>
    <row r="12" spans="1:21" ht="63" customHeight="1">
      <c r="A12" s="4"/>
      <c r="B12" s="45" t="s">
        <v>18</v>
      </c>
      <c r="C12" s="8" t="s">
        <v>6</v>
      </c>
      <c r="D12" s="30">
        <v>986.46</v>
      </c>
      <c r="E12" s="39">
        <v>40909</v>
      </c>
      <c r="F12" s="31" t="s">
        <v>19</v>
      </c>
      <c r="G12" s="30">
        <v>1045.65</v>
      </c>
      <c r="H12" s="39">
        <v>41091</v>
      </c>
      <c r="I12" s="31" t="s">
        <v>19</v>
      </c>
      <c r="J12" s="31">
        <v>1104.2</v>
      </c>
      <c r="K12" s="39">
        <v>41153</v>
      </c>
      <c r="L12" s="31" t="s">
        <v>19</v>
      </c>
      <c r="M12" s="40">
        <f t="shared" si="0"/>
        <v>106.00024329420353</v>
      </c>
      <c r="N12" s="36">
        <f t="shared" si="1"/>
        <v>105.59938794051547</v>
      </c>
      <c r="O12" s="36">
        <f t="shared" si="2"/>
        <v>111.93560813413622</v>
      </c>
      <c r="P12" s="36">
        <f t="shared" si="3"/>
        <v>1104.2</v>
      </c>
      <c r="Q12" s="36" t="s">
        <v>53</v>
      </c>
      <c r="R12" s="49">
        <v>1280.25</v>
      </c>
      <c r="S12" s="47">
        <v>41456</v>
      </c>
      <c r="T12" s="8" t="s">
        <v>43</v>
      </c>
      <c r="U12" s="36">
        <f t="shared" si="4"/>
        <v>115.94366962506793</v>
      </c>
    </row>
    <row r="13" spans="1:21" ht="16.5" thickBot="1">
      <c r="A13" s="21"/>
      <c r="B13" s="7" t="s">
        <v>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36"/>
      <c r="N13" s="37"/>
      <c r="O13" s="37"/>
      <c r="P13" s="37"/>
      <c r="Q13" s="37"/>
      <c r="R13" s="48"/>
      <c r="S13" s="48"/>
      <c r="T13" s="28"/>
      <c r="U13" s="36"/>
    </row>
    <row r="14" spans="1:21" ht="38.25" customHeight="1">
      <c r="A14" s="4"/>
      <c r="B14" s="46" t="s">
        <v>20</v>
      </c>
      <c r="C14" s="9" t="s">
        <v>3</v>
      </c>
      <c r="D14" s="9">
        <v>104.15</v>
      </c>
      <c r="E14" s="19">
        <v>40909</v>
      </c>
      <c r="F14" s="73" t="s">
        <v>21</v>
      </c>
      <c r="G14" s="9">
        <v>110.39</v>
      </c>
      <c r="H14" s="20">
        <v>41091</v>
      </c>
      <c r="I14" s="73" t="s">
        <v>21</v>
      </c>
      <c r="J14" s="16">
        <v>115.92</v>
      </c>
      <c r="K14" s="20">
        <v>41153</v>
      </c>
      <c r="L14" s="73" t="s">
        <v>21</v>
      </c>
      <c r="M14" s="35">
        <f>+G14/D14*100</f>
        <v>105.99135861737878</v>
      </c>
      <c r="N14" s="36">
        <f>+J14/G14*100</f>
        <v>105.00951173113506</v>
      </c>
      <c r="O14" s="36">
        <f>+J14/D14*100</f>
        <v>111.30100816130582</v>
      </c>
      <c r="P14" s="36">
        <v>116.57</v>
      </c>
      <c r="Q14" s="36" t="s">
        <v>53</v>
      </c>
      <c r="R14" s="50">
        <v>125.43</v>
      </c>
      <c r="S14" s="47">
        <v>41456</v>
      </c>
      <c r="T14" s="76" t="s">
        <v>54</v>
      </c>
      <c r="U14" s="36">
        <f>R14/P14*100</f>
        <v>107.60058334048213</v>
      </c>
    </row>
    <row r="15" spans="1:21" ht="38.25" customHeight="1">
      <c r="A15" s="4"/>
      <c r="B15" s="46" t="s">
        <v>22</v>
      </c>
      <c r="C15" s="9" t="s">
        <v>3</v>
      </c>
      <c r="D15" s="9">
        <v>153.86</v>
      </c>
      <c r="E15" s="20">
        <v>40909</v>
      </c>
      <c r="F15" s="74"/>
      <c r="G15" s="9">
        <v>163.09</v>
      </c>
      <c r="H15" s="20">
        <v>41091</v>
      </c>
      <c r="I15" s="74"/>
      <c r="J15" s="16">
        <v>172.15</v>
      </c>
      <c r="K15" s="20">
        <v>41153</v>
      </c>
      <c r="L15" s="74"/>
      <c r="M15" s="35">
        <f>+G15/D15*100</f>
        <v>105.99896009359158</v>
      </c>
      <c r="N15" s="36">
        <f>+J15/G15*100</f>
        <v>105.55521491201176</v>
      </c>
      <c r="O15" s="36">
        <f>+J15/D15*100</f>
        <v>111.88743013128817</v>
      </c>
      <c r="P15" s="36">
        <v>172.6</v>
      </c>
      <c r="Q15" s="36" t="s">
        <v>53</v>
      </c>
      <c r="R15" s="50">
        <v>188.19</v>
      </c>
      <c r="S15" s="47">
        <v>41456</v>
      </c>
      <c r="T15" s="77"/>
      <c r="U15" s="36">
        <f>R15/P15*100</f>
        <v>109.0324449594438</v>
      </c>
    </row>
    <row r="16" spans="1:21" ht="27" customHeight="1">
      <c r="A16" s="4"/>
      <c r="B16" s="45" t="s">
        <v>17</v>
      </c>
      <c r="C16" s="9" t="s">
        <v>3</v>
      </c>
      <c r="D16" s="9">
        <v>104.77</v>
      </c>
      <c r="E16" s="20">
        <v>40909</v>
      </c>
      <c r="F16" s="74"/>
      <c r="G16" s="9">
        <v>111.06</v>
      </c>
      <c r="H16" s="20">
        <v>41091</v>
      </c>
      <c r="I16" s="74"/>
      <c r="J16" s="16">
        <v>117.19</v>
      </c>
      <c r="K16" s="20">
        <v>41153</v>
      </c>
      <c r="L16" s="75"/>
      <c r="M16" s="35">
        <f>+G16/D16*100</f>
        <v>106.00362699245969</v>
      </c>
      <c r="N16" s="36">
        <f>+J16/G16*100</f>
        <v>105.51953898793445</v>
      </c>
      <c r="O16" s="36">
        <f>+J16/D16*100</f>
        <v>111.8545385129331</v>
      </c>
      <c r="P16" s="36">
        <v>117.2</v>
      </c>
      <c r="Q16" s="36" t="s">
        <v>53</v>
      </c>
      <c r="R16" s="50">
        <v>126.13</v>
      </c>
      <c r="S16" s="47">
        <v>41456</v>
      </c>
      <c r="T16" s="78"/>
      <c r="U16" s="36">
        <f>R16/P16*100</f>
        <v>107.61945392491468</v>
      </c>
    </row>
    <row r="17" spans="1:21" ht="51">
      <c r="A17" s="4"/>
      <c r="B17" s="45" t="s">
        <v>18</v>
      </c>
      <c r="C17" s="9" t="s">
        <v>3</v>
      </c>
      <c r="D17" s="9">
        <v>99.36</v>
      </c>
      <c r="E17" s="20">
        <v>40909</v>
      </c>
      <c r="F17" s="16" t="s">
        <v>23</v>
      </c>
      <c r="G17" s="9">
        <v>105.32</v>
      </c>
      <c r="H17" s="20">
        <v>40909</v>
      </c>
      <c r="I17" s="16" t="s">
        <v>23</v>
      </c>
      <c r="J17" s="16">
        <v>110.99</v>
      </c>
      <c r="K17" s="20">
        <v>41153</v>
      </c>
      <c r="L17" s="16" t="s">
        <v>23</v>
      </c>
      <c r="M17" s="35">
        <f>+G17/D17*100</f>
        <v>105.99838969404188</v>
      </c>
      <c r="N17" s="36">
        <f>+J17/G17*100</f>
        <v>105.38359285985568</v>
      </c>
      <c r="O17" s="36">
        <f>+J17/D17*100</f>
        <v>111.7049114331723</v>
      </c>
      <c r="P17" s="36">
        <v>111.13</v>
      </c>
      <c r="Q17" s="36" t="s">
        <v>53</v>
      </c>
      <c r="R17" s="50">
        <v>122.05</v>
      </c>
      <c r="S17" s="47">
        <v>41456</v>
      </c>
      <c r="T17" s="16" t="s">
        <v>55</v>
      </c>
      <c r="U17" s="36">
        <f>R17/P17*100</f>
        <v>109.82632952398093</v>
      </c>
    </row>
    <row r="18" spans="1:21" ht="15.75">
      <c r="A18" s="4" t="s">
        <v>4</v>
      </c>
      <c r="B18" s="7" t="s">
        <v>8</v>
      </c>
      <c r="C18" s="11"/>
      <c r="D18" s="11"/>
      <c r="E18" s="17"/>
      <c r="F18" s="11"/>
      <c r="G18" s="11"/>
      <c r="H18" s="17"/>
      <c r="I18" s="17"/>
      <c r="J18" s="17"/>
      <c r="K18" s="17"/>
      <c r="L18" s="17"/>
      <c r="M18" s="35"/>
      <c r="N18" s="37"/>
      <c r="O18" s="37"/>
      <c r="P18" s="37"/>
      <c r="Q18" s="37"/>
      <c r="R18" s="48"/>
      <c r="S18" s="48"/>
      <c r="T18" s="28"/>
      <c r="U18" s="36"/>
    </row>
    <row r="19" spans="1:21" ht="33" customHeight="1">
      <c r="A19" s="4"/>
      <c r="B19" s="45" t="s">
        <v>24</v>
      </c>
      <c r="C19" s="9" t="s">
        <v>3</v>
      </c>
      <c r="D19" s="9">
        <v>38.2</v>
      </c>
      <c r="E19" s="20">
        <v>40909</v>
      </c>
      <c r="F19" s="73" t="s">
        <v>25</v>
      </c>
      <c r="G19" s="9">
        <v>40.49</v>
      </c>
      <c r="H19" s="20">
        <v>41091</v>
      </c>
      <c r="I19" s="73" t="s">
        <v>25</v>
      </c>
      <c r="J19" s="16">
        <v>42.67</v>
      </c>
      <c r="K19" s="20">
        <v>41153</v>
      </c>
      <c r="L19" s="73" t="s">
        <v>25</v>
      </c>
      <c r="M19" s="35">
        <f>+G19/D19*100</f>
        <v>105.99476439790575</v>
      </c>
      <c r="N19" s="36">
        <f>+J19/G19*100</f>
        <v>105.38404544331934</v>
      </c>
      <c r="O19" s="36">
        <f>+J19/D19*100</f>
        <v>111.70157068062827</v>
      </c>
      <c r="P19" s="36">
        <f>J19</f>
        <v>42.67</v>
      </c>
      <c r="Q19" s="36" t="s">
        <v>53</v>
      </c>
      <c r="R19" s="49">
        <v>42.67</v>
      </c>
      <c r="S19" s="49" t="s">
        <v>44</v>
      </c>
      <c r="T19" s="16" t="s">
        <v>47</v>
      </c>
      <c r="U19" s="36">
        <f>R19/J19*100</f>
        <v>100</v>
      </c>
    </row>
    <row r="20" spans="1:21" ht="15.75">
      <c r="A20" s="4">
        <v>4</v>
      </c>
      <c r="B20" s="42" t="s">
        <v>9</v>
      </c>
      <c r="C20" s="9"/>
      <c r="D20" s="9"/>
      <c r="E20" s="16"/>
      <c r="F20" s="74"/>
      <c r="G20" s="9"/>
      <c r="H20" s="16"/>
      <c r="I20" s="74"/>
      <c r="J20" s="15"/>
      <c r="K20" s="15"/>
      <c r="L20" s="74"/>
      <c r="M20" s="35"/>
      <c r="N20" s="37"/>
      <c r="O20" s="37"/>
      <c r="P20" s="37"/>
      <c r="Q20" s="37"/>
      <c r="R20" s="48"/>
      <c r="S20" s="48"/>
      <c r="T20" s="28"/>
      <c r="U20" s="36"/>
    </row>
    <row r="21" spans="1:21" ht="55.5" customHeight="1">
      <c r="A21" s="4"/>
      <c r="B21" s="27" t="s">
        <v>24</v>
      </c>
      <c r="C21" s="9" t="s">
        <v>3</v>
      </c>
      <c r="D21" s="9">
        <v>35.65</v>
      </c>
      <c r="E21" s="19">
        <v>40909</v>
      </c>
      <c r="F21" s="75"/>
      <c r="G21" s="9">
        <v>37.78</v>
      </c>
      <c r="H21" s="19">
        <v>41091</v>
      </c>
      <c r="I21" s="75"/>
      <c r="J21" s="9">
        <v>39.81</v>
      </c>
      <c r="K21" s="20">
        <v>41153</v>
      </c>
      <c r="L21" s="75"/>
      <c r="M21" s="35">
        <f>+G21/D21*100</f>
        <v>105.97475455820478</v>
      </c>
      <c r="N21" s="36">
        <f>+J21/G21*100</f>
        <v>105.37321334039174</v>
      </c>
      <c r="O21" s="36">
        <f>+J21/D21*100</f>
        <v>111.66900420757364</v>
      </c>
      <c r="P21" s="36">
        <f>J21</f>
        <v>39.81</v>
      </c>
      <c r="Q21" s="36" t="s">
        <v>53</v>
      </c>
      <c r="R21" s="49">
        <v>39.81</v>
      </c>
      <c r="S21" s="49" t="s">
        <v>44</v>
      </c>
      <c r="T21" s="16" t="s">
        <v>47</v>
      </c>
      <c r="U21" s="36">
        <f>R21/J21*100</f>
        <v>100</v>
      </c>
    </row>
    <row r="22" spans="1:21" ht="21" customHeight="1">
      <c r="A22" s="4"/>
      <c r="B22" s="7" t="s">
        <v>31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5"/>
      <c r="N22" s="37"/>
      <c r="O22" s="37"/>
      <c r="P22" s="37"/>
      <c r="Q22" s="37"/>
      <c r="R22" s="48"/>
      <c r="S22" s="48"/>
      <c r="T22" s="28"/>
      <c r="U22" s="36"/>
    </row>
    <row r="23" spans="1:21" ht="21" customHeight="1">
      <c r="A23" s="4"/>
      <c r="B23" s="27" t="s">
        <v>32</v>
      </c>
      <c r="C23" s="9"/>
      <c r="D23" s="28"/>
      <c r="E23" s="28"/>
      <c r="F23" s="28"/>
      <c r="G23" s="28"/>
      <c r="H23" s="28"/>
      <c r="I23" s="28"/>
      <c r="J23" s="28"/>
      <c r="K23" s="28"/>
      <c r="L23" s="28"/>
      <c r="M23" s="36"/>
      <c r="N23" s="37"/>
      <c r="O23" s="37"/>
      <c r="P23" s="37"/>
      <c r="Q23" s="37"/>
      <c r="R23" s="48"/>
      <c r="S23" s="48"/>
      <c r="T23" s="28"/>
      <c r="U23" s="36"/>
    </row>
    <row r="24" spans="1:21" ht="27.75" customHeight="1">
      <c r="A24" s="4"/>
      <c r="B24" s="33" t="s">
        <v>38</v>
      </c>
      <c r="C24" s="11" t="s">
        <v>60</v>
      </c>
      <c r="D24" s="11">
        <v>2.74</v>
      </c>
      <c r="E24" s="34">
        <v>40909</v>
      </c>
      <c r="F24" s="73" t="s">
        <v>35</v>
      </c>
      <c r="G24" s="29">
        <v>2.9</v>
      </c>
      <c r="H24" s="34">
        <v>41091</v>
      </c>
      <c r="I24" s="73" t="s">
        <v>35</v>
      </c>
      <c r="J24" s="11">
        <v>2.9</v>
      </c>
      <c r="K24" s="25">
        <v>41091</v>
      </c>
      <c r="L24" s="73" t="s">
        <v>35</v>
      </c>
      <c r="M24" s="38">
        <f>+G24/D24*100</f>
        <v>105.83941605839415</v>
      </c>
      <c r="N24" s="36">
        <f>+J24/G24*100</f>
        <v>100</v>
      </c>
      <c r="O24" s="36">
        <f>+J24/D24*100</f>
        <v>105.83941605839415</v>
      </c>
      <c r="P24" s="36">
        <f>J24</f>
        <v>2.9</v>
      </c>
      <c r="Q24" s="36" t="s">
        <v>53</v>
      </c>
      <c r="R24" s="49">
        <v>3.33</v>
      </c>
      <c r="S24" s="47">
        <v>41456</v>
      </c>
      <c r="T24" s="73" t="s">
        <v>48</v>
      </c>
      <c r="U24" s="36">
        <f>R24/J24*100</f>
        <v>114.82758620689654</v>
      </c>
    </row>
    <row r="25" spans="1:21" ht="68.25" customHeight="1">
      <c r="A25" s="4"/>
      <c r="B25" s="27" t="s">
        <v>33</v>
      </c>
      <c r="C25" s="11" t="s">
        <v>60</v>
      </c>
      <c r="D25" s="9">
        <v>1.92</v>
      </c>
      <c r="E25" s="19">
        <v>40909</v>
      </c>
      <c r="F25" s="74"/>
      <c r="G25" s="9">
        <v>2.03</v>
      </c>
      <c r="H25" s="19">
        <v>41091</v>
      </c>
      <c r="I25" s="74"/>
      <c r="J25" s="9">
        <v>2.03</v>
      </c>
      <c r="K25" s="25">
        <v>41091</v>
      </c>
      <c r="L25" s="74"/>
      <c r="M25" s="35">
        <f>+G25/D25*100</f>
        <v>105.72916666666666</v>
      </c>
      <c r="N25" s="36">
        <f>+J25/G25*100</f>
        <v>100</v>
      </c>
      <c r="O25" s="36">
        <f>+J25/D25*100</f>
        <v>105.72916666666666</v>
      </c>
      <c r="P25" s="36">
        <f>J25</f>
        <v>2.03</v>
      </c>
      <c r="Q25" s="36" t="s">
        <v>53</v>
      </c>
      <c r="R25" s="49">
        <v>2.33</v>
      </c>
      <c r="S25" s="47">
        <v>41456</v>
      </c>
      <c r="T25" s="74"/>
      <c r="U25" s="36">
        <f>R25/J25*100</f>
        <v>114.77832512315271</v>
      </c>
    </row>
    <row r="26" spans="1:21" ht="56.25" customHeight="1">
      <c r="A26" s="4"/>
      <c r="B26" s="27" t="s">
        <v>34</v>
      </c>
      <c r="C26" s="11" t="s">
        <v>60</v>
      </c>
      <c r="D26" s="9">
        <v>1.92</v>
      </c>
      <c r="E26" s="19">
        <v>40909</v>
      </c>
      <c r="F26" s="75"/>
      <c r="G26" s="9">
        <v>2.03</v>
      </c>
      <c r="H26" s="19">
        <v>41091</v>
      </c>
      <c r="I26" s="75"/>
      <c r="J26" s="9">
        <v>2.03</v>
      </c>
      <c r="K26" s="25">
        <v>41091</v>
      </c>
      <c r="L26" s="75"/>
      <c r="M26" s="35">
        <f>+G26/D26*100</f>
        <v>105.72916666666666</v>
      </c>
      <c r="N26" s="36">
        <f>+J26/G26*100</f>
        <v>100</v>
      </c>
      <c r="O26" s="36">
        <f>+J26/D26*100</f>
        <v>105.72916666666666</v>
      </c>
      <c r="P26" s="36">
        <f>J26</f>
        <v>2.03</v>
      </c>
      <c r="Q26" s="36" t="s">
        <v>53</v>
      </c>
      <c r="R26" s="49">
        <v>2.33</v>
      </c>
      <c r="S26" s="47">
        <v>41456</v>
      </c>
      <c r="T26" s="75"/>
      <c r="U26" s="36">
        <f>R26/J26*100</f>
        <v>114.77832512315271</v>
      </c>
    </row>
    <row r="27" spans="1:21" ht="21" customHeight="1">
      <c r="A27" s="4"/>
      <c r="B27" s="7" t="s">
        <v>30</v>
      </c>
      <c r="C27" s="11"/>
      <c r="D27" s="11"/>
      <c r="E27" s="25"/>
      <c r="F27" s="11"/>
      <c r="G27" s="9"/>
      <c r="H27" s="19"/>
      <c r="I27" s="9"/>
      <c r="J27" s="9"/>
      <c r="K27" s="9"/>
      <c r="L27" s="9"/>
      <c r="M27" s="36"/>
      <c r="N27" s="37"/>
      <c r="O27" s="37"/>
      <c r="P27" s="37"/>
      <c r="Q27" s="37"/>
      <c r="R27" s="48"/>
      <c r="S27" s="48"/>
      <c r="T27" s="28"/>
      <c r="U27" s="36"/>
    </row>
    <row r="28" spans="1:21" ht="39" customHeight="1">
      <c r="A28" s="13" t="s">
        <v>26</v>
      </c>
      <c r="B28" s="27" t="s">
        <v>49</v>
      </c>
      <c r="C28" s="9" t="s">
        <v>61</v>
      </c>
      <c r="D28" s="9">
        <v>3078</v>
      </c>
      <c r="E28" s="20">
        <v>40909</v>
      </c>
      <c r="F28" s="73" t="s">
        <v>36</v>
      </c>
      <c r="G28" s="9">
        <v>3540</v>
      </c>
      <c r="H28" s="26">
        <v>41091</v>
      </c>
      <c r="I28" s="73" t="s">
        <v>37</v>
      </c>
      <c r="J28" s="9">
        <v>3540</v>
      </c>
      <c r="K28" s="20">
        <v>41153</v>
      </c>
      <c r="L28" s="73" t="s">
        <v>37</v>
      </c>
      <c r="M28" s="35">
        <f>+G28/D28*100</f>
        <v>115.00974658869396</v>
      </c>
      <c r="N28" s="36">
        <f>+J28/G28*100</f>
        <v>100</v>
      </c>
      <c r="O28" s="36">
        <f>+J28/D28*100</f>
        <v>115.00974658869396</v>
      </c>
      <c r="P28" s="36">
        <f>J28</f>
        <v>3540</v>
      </c>
      <c r="Q28" s="36" t="s">
        <v>53</v>
      </c>
      <c r="R28" s="49">
        <v>4312.39</v>
      </c>
      <c r="S28" s="51" t="s">
        <v>45</v>
      </c>
      <c r="T28" s="73" t="s">
        <v>52</v>
      </c>
      <c r="U28" s="36">
        <f>R28/J28*100</f>
        <v>121.81892655367233</v>
      </c>
    </row>
    <row r="29" spans="1:21" ht="63">
      <c r="A29" s="18"/>
      <c r="B29" s="27" t="s">
        <v>50</v>
      </c>
      <c r="C29" s="9" t="s">
        <v>61</v>
      </c>
      <c r="D29" s="9">
        <v>3078</v>
      </c>
      <c r="E29" s="20">
        <v>40909</v>
      </c>
      <c r="F29" s="74"/>
      <c r="G29" s="9">
        <v>3540</v>
      </c>
      <c r="H29" s="26">
        <v>41091</v>
      </c>
      <c r="I29" s="74"/>
      <c r="J29" s="9">
        <v>3540</v>
      </c>
      <c r="K29" s="20">
        <v>41153</v>
      </c>
      <c r="L29" s="74"/>
      <c r="M29" s="35">
        <f>+G29/D29*100</f>
        <v>115.00974658869396</v>
      </c>
      <c r="N29" s="36">
        <f>+J29/G29*100</f>
        <v>100</v>
      </c>
      <c r="O29" s="36">
        <f>+J29/D29*100</f>
        <v>115.00974658869396</v>
      </c>
      <c r="P29" s="36">
        <f>J29</f>
        <v>3540</v>
      </c>
      <c r="Q29" s="36" t="s">
        <v>53</v>
      </c>
      <c r="R29" s="49">
        <v>4145.51</v>
      </c>
      <c r="S29" s="51" t="s">
        <v>45</v>
      </c>
      <c r="T29" s="74"/>
      <c r="U29" s="36">
        <f>R29/J29*100</f>
        <v>117.10480225988702</v>
      </c>
    </row>
    <row r="30" spans="1:21" ht="27" customHeight="1">
      <c r="A30" s="18"/>
      <c r="B30" s="27" t="s">
        <v>51</v>
      </c>
      <c r="C30" s="9" t="s">
        <v>61</v>
      </c>
      <c r="D30" s="9">
        <v>3078</v>
      </c>
      <c r="E30" s="20">
        <v>40909</v>
      </c>
      <c r="F30" s="75"/>
      <c r="G30" s="9">
        <v>3540</v>
      </c>
      <c r="H30" s="26">
        <v>41091</v>
      </c>
      <c r="I30" s="75"/>
      <c r="J30" s="9">
        <v>3540</v>
      </c>
      <c r="K30" s="20">
        <v>41153</v>
      </c>
      <c r="L30" s="75"/>
      <c r="M30" s="35">
        <f>+G30/D30*100</f>
        <v>115.00974658869396</v>
      </c>
      <c r="N30" s="36">
        <f>+J30/G30*100</f>
        <v>100</v>
      </c>
      <c r="O30" s="36">
        <f>+J30/D30*100</f>
        <v>115.00974658869396</v>
      </c>
      <c r="P30" s="36">
        <f>J30</f>
        <v>3540</v>
      </c>
      <c r="Q30" s="36" t="s">
        <v>53</v>
      </c>
      <c r="R30" s="49">
        <v>3728.29</v>
      </c>
      <c r="S30" s="51" t="s">
        <v>45</v>
      </c>
      <c r="T30" s="75"/>
      <c r="U30" s="36">
        <f>R30/J30*100</f>
        <v>105.31892655367233</v>
      </c>
    </row>
    <row r="31" spans="1:21" ht="38.25" customHeight="1">
      <c r="A31" s="1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</row>
    <row r="32" spans="1:12" ht="12.75">
      <c r="A32" s="18"/>
      <c r="B32" s="22"/>
      <c r="C32" s="22"/>
      <c r="D32" s="22"/>
      <c r="E32" s="24"/>
      <c r="F32" s="22"/>
      <c r="G32" s="23"/>
      <c r="H32" s="23"/>
      <c r="I32" s="23"/>
      <c r="J32" s="23"/>
      <c r="K32" s="23"/>
      <c r="L32" s="23"/>
    </row>
    <row r="33" spans="2:12" ht="12.75">
      <c r="B33" s="1" t="s">
        <v>58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52" t="s">
        <v>64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/>
  <mergeCells count="38">
    <mergeCell ref="T24:T26"/>
    <mergeCell ref="F28:F30"/>
    <mergeCell ref="I28:I30"/>
    <mergeCell ref="L28:L30"/>
    <mergeCell ref="T28:T30"/>
    <mergeCell ref="B31:U31"/>
    <mergeCell ref="F19:F21"/>
    <mergeCell ref="I19:I21"/>
    <mergeCell ref="L19:L21"/>
    <mergeCell ref="F24:F26"/>
    <mergeCell ref="I24:I26"/>
    <mergeCell ref="L24:L26"/>
    <mergeCell ref="F7:F11"/>
    <mergeCell ref="I7:I11"/>
    <mergeCell ref="L7:L11"/>
    <mergeCell ref="T7:T11"/>
    <mergeCell ref="F14:F16"/>
    <mergeCell ref="I14:I16"/>
    <mergeCell ref="L14:L16"/>
    <mergeCell ref="T14:T16"/>
    <mergeCell ref="P2:Q2"/>
    <mergeCell ref="R2:S2"/>
    <mergeCell ref="T2:T4"/>
    <mergeCell ref="U2:U4"/>
    <mergeCell ref="D3:F3"/>
    <mergeCell ref="G3:I3"/>
    <mergeCell ref="J3:K3"/>
    <mergeCell ref="P3:S3"/>
    <mergeCell ref="A1:U1"/>
    <mergeCell ref="B2:B4"/>
    <mergeCell ref="C2:C4"/>
    <mergeCell ref="D2:F2"/>
    <mergeCell ref="G2:I2"/>
    <mergeCell ref="J2:K2"/>
    <mergeCell ref="L2:L4"/>
    <mergeCell ref="M2:M4"/>
    <mergeCell ref="N2:N4"/>
    <mergeCell ref="O2:O4"/>
  </mergeCells>
  <printOptions horizontalCentered="1"/>
  <pageMargins left="0.15748031496062992" right="0.15748031496062992" top="0.3937007874015748" bottom="0.15748031496062992" header="0.3937007874015748" footer="0.15748031496062992"/>
  <pageSetup fitToHeight="1" fitToWidth="1" horizontalDpi="600" verticalDpi="600" orientation="portrait" paperSize="9" scale="70" r:id="rId1"/>
  <rowBreaks count="1" manualBreakCount="1">
    <brk id="2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Минархстрой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Гаркуша Евгений Викторович</cp:lastModifiedBy>
  <cp:lastPrinted>2013-10-18T08:31:16Z</cp:lastPrinted>
  <dcterms:created xsi:type="dcterms:W3CDTF">2010-01-26T14:26:57Z</dcterms:created>
  <dcterms:modified xsi:type="dcterms:W3CDTF">2014-02-24T12:10:35Z</dcterms:modified>
  <cp:category/>
  <cp:version/>
  <cp:contentType/>
  <cp:contentStatus/>
</cp:coreProperties>
</file>